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3477\Desktop\"/>
    </mc:Choice>
  </mc:AlternateContent>
  <xr:revisionPtr revIDLastSave="0" documentId="8_{CD757E17-7814-403D-B484-4D733D52EA21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NEJ. TŘI ZE TŘÍDY 2025" sheetId="1" r:id="rId1"/>
    <sheet name="UMÍSTĚNÍ TŘÍD 2025" sheetId="2" r:id="rId2"/>
    <sheet name="CELKOVÉ UMÍSTĚNÍ 2025" sheetId="3" r:id="rId3"/>
    <sheet name=" POČET SBĚRAČŮ 2025" sheetId="4" r:id="rId4"/>
    <sheet name="POČET SBĚRAČŮ 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2" l="1"/>
  <c r="C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F21" i="2" s="1"/>
  <c r="E4" i="2"/>
  <c r="E21" i="2" s="1"/>
</calcChain>
</file>

<file path=xl/sharedStrings.xml><?xml version="1.0" encoding="utf-8"?>
<sst xmlns="http://schemas.openxmlformats.org/spreadsheetml/2006/main" count="298" uniqueCount="164">
  <si>
    <t>NEJLEPŠÍ TROJKA ZE TŘÍDY</t>
  </si>
  <si>
    <t>Třída</t>
  </si>
  <si>
    <t>Sběr papíru za třídu</t>
  </si>
  <si>
    <t>Jména žáků</t>
  </si>
  <si>
    <t>Sběr papíru jednotlivci</t>
  </si>
  <si>
    <t>1.A</t>
  </si>
  <si>
    <t>532,4 kg</t>
  </si>
  <si>
    <t>Zajíček David</t>
  </si>
  <si>
    <t>152,2 kg</t>
  </si>
  <si>
    <t>Petránková Amálie</t>
  </si>
  <si>
    <t>150kg</t>
  </si>
  <si>
    <t>Ulrichová Adéla</t>
  </si>
  <si>
    <t>112,6 kg</t>
  </si>
  <si>
    <t>1.B</t>
  </si>
  <si>
    <t>583,9 kg</t>
  </si>
  <si>
    <t>Nováková Izabela</t>
  </si>
  <si>
    <t>399,8 kg</t>
  </si>
  <si>
    <t>Vavračová Nella</t>
  </si>
  <si>
    <t>73,6 kg</t>
  </si>
  <si>
    <t>Polášek Antonín</t>
  </si>
  <si>
    <t>25 kg</t>
  </si>
  <si>
    <t>2.A</t>
  </si>
  <si>
    <t>661,7 kg</t>
  </si>
  <si>
    <t>Hendrych Šimon</t>
  </si>
  <si>
    <t>119 kg</t>
  </si>
  <si>
    <t>Šindlář Viktor</t>
  </si>
  <si>
    <t>110,2 kg</t>
  </si>
  <si>
    <t>Wolf Daniel</t>
  </si>
  <si>
    <t>98,6 kg</t>
  </si>
  <si>
    <t>2.B</t>
  </si>
  <si>
    <t>659,2 kg</t>
  </si>
  <si>
    <t>Oršový Dominik</t>
  </si>
  <si>
    <t>415,4 kg</t>
  </si>
  <si>
    <t>Drašák Jan</t>
  </si>
  <si>
    <t>57 kg</t>
  </si>
  <si>
    <t>Tesařová Evelína</t>
  </si>
  <si>
    <t>46,6 kg</t>
  </si>
  <si>
    <t>3.A</t>
  </si>
  <si>
    <t>321,4 kg</t>
  </si>
  <si>
    <t>Zajíček Martin</t>
  </si>
  <si>
    <t>Slanina Adam</t>
  </si>
  <si>
    <t>114,2 kg</t>
  </si>
  <si>
    <t>Tichý Matyáš</t>
  </si>
  <si>
    <t>22,6 kg</t>
  </si>
  <si>
    <t>3.B</t>
  </si>
  <si>
    <t>321,9 kg</t>
  </si>
  <si>
    <t>Dak Maxim</t>
  </si>
  <si>
    <t>208 kg</t>
  </si>
  <si>
    <t>Ryšánek Štěpán</t>
  </si>
  <si>
    <t>45,2 kg</t>
  </si>
  <si>
    <t>Jahoda Martin</t>
  </si>
  <si>
    <t>24,4 kg</t>
  </si>
  <si>
    <t>4.A</t>
  </si>
  <si>
    <t>343,3 kg</t>
  </si>
  <si>
    <t>Demlová Emma</t>
  </si>
  <si>
    <t>126,4 kg</t>
  </si>
  <si>
    <t>Kosternová Victoria</t>
  </si>
  <si>
    <t>74,2 kg</t>
  </si>
  <si>
    <t>Kotačka Šimon</t>
  </si>
  <si>
    <t>48,6 kg</t>
  </si>
  <si>
    <t>4.B</t>
  </si>
  <si>
    <t>246,3 kg</t>
  </si>
  <si>
    <t>Tomanová Amálie</t>
  </si>
  <si>
    <t>91,2 kg</t>
  </si>
  <si>
    <t>Lapinová Ellie</t>
  </si>
  <si>
    <t>49,9 kg</t>
  </si>
  <si>
    <t>Šrom Mikuláš</t>
  </si>
  <si>
    <t>Divecký Tomáš</t>
  </si>
  <si>
    <t>33,2 kg</t>
  </si>
  <si>
    <t>5.A</t>
  </si>
  <si>
    <t>201,7 kg</t>
  </si>
  <si>
    <t>Štěpánová Emma</t>
  </si>
  <si>
    <t>58 kg</t>
  </si>
  <si>
    <t>Lapinová Natali</t>
  </si>
  <si>
    <t>Matyšková Adéla</t>
  </si>
  <si>
    <t>46,4 kg</t>
  </si>
  <si>
    <t>6.A</t>
  </si>
  <si>
    <t>216 kg</t>
  </si>
  <si>
    <t>Petránková Tereza</t>
  </si>
  <si>
    <t>150 kg</t>
  </si>
  <si>
    <t>Svoboda Matyáš</t>
  </si>
  <si>
    <t>66 kg</t>
  </si>
  <si>
    <t>6.B</t>
  </si>
  <si>
    <t>261,7 kg</t>
  </si>
  <si>
    <t>Pracný Matyáš</t>
  </si>
  <si>
    <t>211,8 kg</t>
  </si>
  <si>
    <t>Šrom Matěj</t>
  </si>
  <si>
    <t>7.A</t>
  </si>
  <si>
    <t>778,7 kg</t>
  </si>
  <si>
    <t>Sonnek David</t>
  </si>
  <si>
    <t>170,2 kg</t>
  </si>
  <si>
    <t>Petzuch Vojtěch</t>
  </si>
  <si>
    <t>152,4 kg</t>
  </si>
  <si>
    <t>Janková Jana</t>
  </si>
  <si>
    <t>127,4 kg</t>
  </si>
  <si>
    <t>7.B</t>
  </si>
  <si>
    <t>714,8 kg</t>
  </si>
  <si>
    <t>Oršový Vojtěch</t>
  </si>
  <si>
    <t>Seidlová Veronika</t>
  </si>
  <si>
    <t>201 kg</t>
  </si>
  <si>
    <t>Hurník Daniel</t>
  </si>
  <si>
    <t>58,2 kg</t>
  </si>
  <si>
    <t>8.A</t>
  </si>
  <si>
    <t>14 kg</t>
  </si>
  <si>
    <t>Lanková Tereza</t>
  </si>
  <si>
    <t>10,6 kg</t>
  </si>
  <si>
    <t>8.B</t>
  </si>
  <si>
    <t>105,9 kg</t>
  </si>
  <si>
    <t>Vícha Václav</t>
  </si>
  <si>
    <t>72,8 kg</t>
  </si>
  <si>
    <t>Havlíček Jaromír</t>
  </si>
  <si>
    <t>20,6 kg</t>
  </si>
  <si>
    <t>Kořízková Ester</t>
  </si>
  <si>
    <t>12,5 kg</t>
  </si>
  <si>
    <t>9.A</t>
  </si>
  <si>
    <t>48 kg</t>
  </si>
  <si>
    <t>Divecká Marie</t>
  </si>
  <si>
    <t>8,8 kg</t>
  </si>
  <si>
    <t>Šoltys Mathias</t>
  </si>
  <si>
    <t>7 kg</t>
  </si>
  <si>
    <t>9.B</t>
  </si>
  <si>
    <t>26,4 kg</t>
  </si>
  <si>
    <t>Šubová Jana</t>
  </si>
  <si>
    <t xml:space="preserve">VYHODNOCENÍ SBĚRU PAPÍRU DLE TŘÍD </t>
  </si>
  <si>
    <t>Umístění</t>
  </si>
  <si>
    <t>Lepenka v kg</t>
  </si>
  <si>
    <t>Papír v kg</t>
  </si>
  <si>
    <t>Celkem kg</t>
  </si>
  <si>
    <t xml:space="preserve">Částka pro třídu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</si>
  <si>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</si>
  <si>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</si>
  <si>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</si>
  <si>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</si>
  <si>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</si>
  <si>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</si>
  <si>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</si>
  <si>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</si>
  <si>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</si>
  <si>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</si>
  <si>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</si>
  <si>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</si>
  <si>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</si>
  <si>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</si>
  <si>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</si>
  <si>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</si>
  <si>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</si>
  <si>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CELKEM</t>
  </si>
  <si>
    <t>VÍTĚZOVÉ ZA NIŽŠÍ STUPEŇ</t>
  </si>
  <si>
    <t>Pořadí</t>
  </si>
  <si>
    <t>Jméno  a přjmení žáka</t>
  </si>
  <si>
    <t>celkem papíru v kg</t>
  </si>
  <si>
    <t>VÍTĚZOVÉ ZA VYŠŠÍ STUPEŇ</t>
  </si>
  <si>
    <t>POČET SBĚRAČŮ VE TŘÍDÁCH</t>
  </si>
  <si>
    <t>Nižší stupeň</t>
  </si>
  <si>
    <t>Počet sběračů</t>
  </si>
  <si>
    <t>12+ tř.uč.</t>
  </si>
  <si>
    <t>9+ tř.uč.</t>
  </si>
  <si>
    <t xml:space="preserve">3. </t>
  </si>
  <si>
    <t>Vyšší stupeň</t>
  </si>
  <si>
    <t xml:space="preserve">1. </t>
  </si>
  <si>
    <t xml:space="preserve">4. </t>
  </si>
  <si>
    <t xml:space="preserve">2+ tř.uč. </t>
  </si>
  <si>
    <t xml:space="preserve">5. </t>
  </si>
  <si>
    <t>1+ tř.uč.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</si>
</sst>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3" x14ac:knownFonts="1"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rgb="FFB8189A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22"/>
      <color theme="1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rgb="FFB8189A"/>
      <name val="Calibri"/>
      <family val="2"/>
      <charset val="238"/>
    </font>
    <font>
      <b/>
      <sz val="14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8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8189A"/>
        <bgColor rgb="FF993366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rgb="FFE20EA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8" fillId="0" borderId="6" xfId="0" applyFont="1" applyBorder="1"/>
    <xf numFmtId="0" fontId="8" fillId="0" borderId="7" xfId="0" applyFont="1" applyBorder="1"/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1" fillId="2" borderId="1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8" fillId="0" borderId="26" xfId="0" applyFont="1" applyBorder="1"/>
    <xf numFmtId="0" fontId="8" fillId="0" borderId="30" xfId="0" applyFont="1" applyBorder="1"/>
    <xf numFmtId="0" fontId="8" fillId="0" borderId="27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2" fillId="6" borderId="2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/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8" fillId="0" borderId="0" xfId="0" applyFont="1"/>
    <xf numFmtId="0" fontId="7" fillId="0" borderId="28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8189A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0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zoomScaleNormal="100" workbookViewId="0">
      <selection sqref="A1:XFD1"/>
    </sheetView>
  </sheetViews>
  <sheetFormatPr defaultColWidth="8.7109375" defaultRowHeight="15" x14ac:dyDescent="0.25"/>
  <cols>
    <col min="2" max="2" width="20.42578125" customWidth="1"/>
    <col min="3" max="3" width="28" customWidth="1"/>
    <col min="4" max="4" width="24.140625" customWidth="1"/>
  </cols>
  <sheetData>
    <row r="1" spans="1:5" ht="20.25" customHeight="1" thickBot="1" x14ac:dyDescent="0.35">
      <c r="A1" s="1" t="s">
        <v>0</v>
      </c>
      <c r="B1" s="1"/>
      <c r="C1" s="1"/>
      <c r="D1" s="1"/>
      <c r="E1" s="2"/>
    </row>
    <row r="2" spans="1:5" ht="30.75" customHeight="1" thickBot="1" x14ac:dyDescent="0.3">
      <c r="A2" s="32" t="s">
        <v>1</v>
      </c>
      <c r="B2" s="33" t="s">
        <v>2</v>
      </c>
      <c r="C2" s="38" t="s">
        <v>3</v>
      </c>
      <c r="D2" s="33" t="s">
        <v>4</v>
      </c>
    </row>
    <row r="3" spans="1:5" ht="14.25" customHeight="1" x14ac:dyDescent="0.25">
      <c r="A3" s="31" t="s">
        <v>5</v>
      </c>
      <c r="B3" s="34" t="s">
        <v>6</v>
      </c>
      <c r="C3" s="35" t="s">
        <v>7</v>
      </c>
      <c r="D3" s="11" t="s">
        <v>8</v>
      </c>
    </row>
    <row r="4" spans="1:5" x14ac:dyDescent="0.25">
      <c r="A4" s="28"/>
      <c r="B4" s="29"/>
      <c r="C4" s="36" t="s">
        <v>9</v>
      </c>
      <c r="D4" s="12" t="s">
        <v>10</v>
      </c>
    </row>
    <row r="5" spans="1:5" x14ac:dyDescent="0.25">
      <c r="A5" s="28"/>
      <c r="B5" s="29"/>
      <c r="C5" s="36" t="s">
        <v>11</v>
      </c>
      <c r="D5" s="12" t="s">
        <v>12</v>
      </c>
    </row>
    <row r="6" spans="1:5" x14ac:dyDescent="0.25">
      <c r="A6" s="29" t="s">
        <v>13</v>
      </c>
      <c r="B6" s="29" t="s">
        <v>14</v>
      </c>
      <c r="C6" s="36" t="s">
        <v>15</v>
      </c>
      <c r="D6" s="12" t="s">
        <v>16</v>
      </c>
    </row>
    <row r="7" spans="1:5" x14ac:dyDescent="0.25">
      <c r="A7" s="29"/>
      <c r="B7" s="29"/>
      <c r="C7" s="36" t="s">
        <v>17</v>
      </c>
      <c r="D7" s="12" t="s">
        <v>18</v>
      </c>
    </row>
    <row r="8" spans="1:5" x14ac:dyDescent="0.25">
      <c r="A8" s="29"/>
      <c r="B8" s="29"/>
      <c r="C8" s="36" t="s">
        <v>19</v>
      </c>
      <c r="D8" s="12" t="s">
        <v>20</v>
      </c>
    </row>
    <row r="9" spans="1:5" x14ac:dyDescent="0.25">
      <c r="A9" s="29" t="s">
        <v>21</v>
      </c>
      <c r="B9" s="29" t="s">
        <v>22</v>
      </c>
      <c r="C9" s="36" t="s">
        <v>23</v>
      </c>
      <c r="D9" s="12" t="s">
        <v>24</v>
      </c>
    </row>
    <row r="10" spans="1:5" x14ac:dyDescent="0.25">
      <c r="A10" s="29"/>
      <c r="B10" s="29"/>
      <c r="C10" s="36" t="s">
        <v>25</v>
      </c>
      <c r="D10" s="12" t="s">
        <v>26</v>
      </c>
    </row>
    <row r="11" spans="1:5" x14ac:dyDescent="0.25">
      <c r="A11" s="29"/>
      <c r="B11" s="29"/>
      <c r="C11" s="36" t="s">
        <v>27</v>
      </c>
      <c r="D11" s="12" t="s">
        <v>28</v>
      </c>
    </row>
    <row r="12" spans="1:5" ht="14.25" customHeight="1" x14ac:dyDescent="0.25">
      <c r="A12" s="28" t="s">
        <v>29</v>
      </c>
      <c r="B12" s="28" t="s">
        <v>30</v>
      </c>
      <c r="C12" s="36" t="s">
        <v>31</v>
      </c>
      <c r="D12" s="12" t="s">
        <v>32</v>
      </c>
      <c r="E12" s="27"/>
    </row>
    <row r="13" spans="1:5" ht="14.25" customHeight="1" x14ac:dyDescent="0.25">
      <c r="A13" s="28"/>
      <c r="B13" s="28"/>
      <c r="C13" s="36" t="s">
        <v>33</v>
      </c>
      <c r="D13" s="12" t="s">
        <v>34</v>
      </c>
      <c r="E13" s="27"/>
    </row>
    <row r="14" spans="1:5" x14ac:dyDescent="0.25">
      <c r="A14" s="28"/>
      <c r="B14" s="28"/>
      <c r="C14" s="36" t="s">
        <v>35</v>
      </c>
      <c r="D14" s="12" t="s">
        <v>36</v>
      </c>
      <c r="E14" s="27"/>
    </row>
    <row r="15" spans="1:5" x14ac:dyDescent="0.25">
      <c r="A15" s="29" t="s">
        <v>37</v>
      </c>
      <c r="B15" s="29" t="s">
        <v>38</v>
      </c>
      <c r="C15" s="36" t="s">
        <v>39</v>
      </c>
      <c r="D15" s="12" t="s">
        <v>8</v>
      </c>
    </row>
    <row r="16" spans="1:5" x14ac:dyDescent="0.25">
      <c r="A16" s="29"/>
      <c r="B16" s="29"/>
      <c r="C16" s="36" t="s">
        <v>40</v>
      </c>
      <c r="D16" s="12" t="s">
        <v>41</v>
      </c>
    </row>
    <row r="17" spans="1:4" x14ac:dyDescent="0.25">
      <c r="A17" s="29"/>
      <c r="B17" s="29"/>
      <c r="C17" s="36" t="s">
        <v>42</v>
      </c>
      <c r="D17" s="12" t="s">
        <v>43</v>
      </c>
    </row>
    <row r="18" spans="1:4" x14ac:dyDescent="0.25">
      <c r="A18" s="29" t="s">
        <v>44</v>
      </c>
      <c r="B18" s="29" t="s">
        <v>45</v>
      </c>
      <c r="C18" s="36" t="s">
        <v>46</v>
      </c>
      <c r="D18" s="12" t="s">
        <v>47</v>
      </c>
    </row>
    <row r="19" spans="1:4" x14ac:dyDescent="0.25">
      <c r="A19" s="29"/>
      <c r="B19" s="29"/>
      <c r="C19" s="36" t="s">
        <v>48</v>
      </c>
      <c r="D19" s="12" t="s">
        <v>49</v>
      </c>
    </row>
    <row r="20" spans="1:4" x14ac:dyDescent="0.25">
      <c r="A20" s="29"/>
      <c r="B20" s="29"/>
      <c r="C20" s="36" t="s">
        <v>50</v>
      </c>
      <c r="D20" s="12" t="s">
        <v>51</v>
      </c>
    </row>
    <row r="21" spans="1:4" x14ac:dyDescent="0.25">
      <c r="A21" s="29" t="s">
        <v>52</v>
      </c>
      <c r="B21" s="29" t="s">
        <v>53</v>
      </c>
      <c r="C21" s="36" t="s">
        <v>54</v>
      </c>
      <c r="D21" s="12" t="s">
        <v>55</v>
      </c>
    </row>
    <row r="22" spans="1:4" x14ac:dyDescent="0.25">
      <c r="A22" s="29"/>
      <c r="B22" s="29"/>
      <c r="C22" s="36" t="s">
        <v>56</v>
      </c>
      <c r="D22" s="12" t="s">
        <v>57</v>
      </c>
    </row>
    <row r="23" spans="1:4" x14ac:dyDescent="0.25">
      <c r="A23" s="29"/>
      <c r="B23" s="29"/>
      <c r="C23" s="36" t="s">
        <v>58</v>
      </c>
      <c r="D23" s="12" t="s">
        <v>59</v>
      </c>
    </row>
    <row r="24" spans="1:4" x14ac:dyDescent="0.25">
      <c r="A24" s="29" t="s">
        <v>60</v>
      </c>
      <c r="B24" s="29" t="s">
        <v>61</v>
      </c>
      <c r="C24" s="36" t="s">
        <v>62</v>
      </c>
      <c r="D24" s="12" t="s">
        <v>63</v>
      </c>
    </row>
    <row r="25" spans="1:4" x14ac:dyDescent="0.25">
      <c r="A25" s="29"/>
      <c r="B25" s="29"/>
      <c r="C25" s="36" t="s">
        <v>64</v>
      </c>
      <c r="D25" s="12" t="s">
        <v>65</v>
      </c>
    </row>
    <row r="26" spans="1:4" x14ac:dyDescent="0.25">
      <c r="A26" s="29"/>
      <c r="B26" s="29"/>
      <c r="C26" s="36" t="s">
        <v>66</v>
      </c>
      <c r="D26" s="12" t="s">
        <v>65</v>
      </c>
    </row>
    <row r="27" spans="1:4" x14ac:dyDescent="0.25">
      <c r="A27" s="29"/>
      <c r="B27" s="29"/>
      <c r="C27" s="36" t="s">
        <v>67</v>
      </c>
      <c r="D27" s="12" t="s">
        <v>68</v>
      </c>
    </row>
    <row r="28" spans="1:4" x14ac:dyDescent="0.25">
      <c r="A28" s="29" t="s">
        <v>69</v>
      </c>
      <c r="B28" s="29" t="s">
        <v>70</v>
      </c>
      <c r="C28" s="36" t="s">
        <v>71</v>
      </c>
      <c r="D28" s="12" t="s">
        <v>72</v>
      </c>
    </row>
    <row r="29" spans="1:4" x14ac:dyDescent="0.25">
      <c r="A29" s="29"/>
      <c r="B29" s="29"/>
      <c r="C29" s="36" t="s">
        <v>73</v>
      </c>
      <c r="D29" s="12" t="s">
        <v>65</v>
      </c>
    </row>
    <row r="30" spans="1:4" x14ac:dyDescent="0.25">
      <c r="A30" s="29"/>
      <c r="B30" s="29"/>
      <c r="C30" s="36" t="s">
        <v>74</v>
      </c>
      <c r="D30" s="12" t="s">
        <v>75</v>
      </c>
    </row>
    <row r="31" spans="1:4" x14ac:dyDescent="0.25">
      <c r="A31" s="29" t="s">
        <v>76</v>
      </c>
      <c r="B31" s="29" t="s">
        <v>77</v>
      </c>
      <c r="C31" s="36" t="s">
        <v>78</v>
      </c>
      <c r="D31" s="12" t="s">
        <v>79</v>
      </c>
    </row>
    <row r="32" spans="1:4" x14ac:dyDescent="0.25">
      <c r="A32" s="29"/>
      <c r="B32" s="29"/>
      <c r="C32" s="36" t="s">
        <v>80</v>
      </c>
      <c r="D32" s="12" t="s">
        <v>81</v>
      </c>
    </row>
    <row r="33" spans="1:4" x14ac:dyDescent="0.25">
      <c r="A33" s="29"/>
      <c r="B33" s="29"/>
      <c r="C33" s="36"/>
      <c r="D33" s="12"/>
    </row>
    <row r="34" spans="1:4" x14ac:dyDescent="0.25">
      <c r="A34" s="29" t="s">
        <v>82</v>
      </c>
      <c r="B34" s="29" t="s">
        <v>83</v>
      </c>
      <c r="C34" s="36" t="s">
        <v>84</v>
      </c>
      <c r="D34" s="12" t="s">
        <v>85</v>
      </c>
    </row>
    <row r="35" spans="1:4" x14ac:dyDescent="0.25">
      <c r="A35" s="29"/>
      <c r="B35" s="29"/>
      <c r="C35" s="36" t="s">
        <v>86</v>
      </c>
      <c r="D35" s="12" t="s">
        <v>65</v>
      </c>
    </row>
    <row r="36" spans="1:4" x14ac:dyDescent="0.25">
      <c r="A36" s="29"/>
      <c r="B36" s="29"/>
      <c r="C36" s="36"/>
      <c r="D36" s="12"/>
    </row>
    <row r="37" spans="1:4" x14ac:dyDescent="0.25">
      <c r="A37" s="29" t="s">
        <v>87</v>
      </c>
      <c r="B37" s="29" t="s">
        <v>88</v>
      </c>
      <c r="C37" s="36" t="s">
        <v>89</v>
      </c>
      <c r="D37" s="12" t="s">
        <v>90</v>
      </c>
    </row>
    <row r="38" spans="1:4" x14ac:dyDescent="0.25">
      <c r="A38" s="29"/>
      <c r="B38" s="29"/>
      <c r="C38" s="36" t="s">
        <v>91</v>
      </c>
      <c r="D38" s="12" t="s">
        <v>92</v>
      </c>
    </row>
    <row r="39" spans="1:4" x14ac:dyDescent="0.25">
      <c r="A39" s="29"/>
      <c r="B39" s="29"/>
      <c r="C39" s="36" t="s">
        <v>93</v>
      </c>
      <c r="D39" s="12" t="s">
        <v>94</v>
      </c>
    </row>
    <row r="40" spans="1:4" ht="14.25" customHeight="1" x14ac:dyDescent="0.25">
      <c r="A40" s="28" t="s">
        <v>95</v>
      </c>
      <c r="B40" s="29" t="s">
        <v>96</v>
      </c>
      <c r="C40" s="36" t="s">
        <v>97</v>
      </c>
      <c r="D40" s="12" t="s">
        <v>32</v>
      </c>
    </row>
    <row r="41" spans="1:4" ht="14.25" customHeight="1" x14ac:dyDescent="0.25">
      <c r="A41" s="28"/>
      <c r="B41" s="29"/>
      <c r="C41" s="36" t="s">
        <v>98</v>
      </c>
      <c r="D41" s="12" t="s">
        <v>99</v>
      </c>
    </row>
    <row r="42" spans="1:4" x14ac:dyDescent="0.25">
      <c r="A42" s="28"/>
      <c r="B42" s="29"/>
      <c r="C42" s="36" t="s">
        <v>100</v>
      </c>
      <c r="D42" s="12" t="s">
        <v>101</v>
      </c>
    </row>
    <row r="43" spans="1:4" x14ac:dyDescent="0.25">
      <c r="A43" s="12" t="s">
        <v>102</v>
      </c>
      <c r="B43" s="12" t="s">
        <v>103</v>
      </c>
      <c r="C43" s="36" t="s">
        <v>104</v>
      </c>
      <c r="D43" s="12" t="s">
        <v>105</v>
      </c>
    </row>
    <row r="44" spans="1:4" x14ac:dyDescent="0.25">
      <c r="A44" s="29" t="s">
        <v>106</v>
      </c>
      <c r="B44" s="29" t="s">
        <v>107</v>
      </c>
      <c r="C44" s="36" t="s">
        <v>108</v>
      </c>
      <c r="D44" s="12" t="s">
        <v>109</v>
      </c>
    </row>
    <row r="45" spans="1:4" x14ac:dyDescent="0.25">
      <c r="A45" s="29"/>
      <c r="B45" s="29"/>
      <c r="C45" s="36" t="s">
        <v>110</v>
      </c>
      <c r="D45" s="12" t="s">
        <v>111</v>
      </c>
    </row>
    <row r="46" spans="1:4" x14ac:dyDescent="0.25">
      <c r="A46" s="29"/>
      <c r="B46" s="29"/>
      <c r="C46" s="36" t="s">
        <v>112</v>
      </c>
      <c r="D46" s="12" t="s">
        <v>113</v>
      </c>
    </row>
    <row r="47" spans="1:4" ht="14.25" customHeight="1" x14ac:dyDescent="0.25">
      <c r="A47" s="28" t="s">
        <v>114</v>
      </c>
      <c r="B47" s="29" t="s">
        <v>115</v>
      </c>
      <c r="C47" s="36" t="s">
        <v>116</v>
      </c>
      <c r="D47" s="12" t="s">
        <v>117</v>
      </c>
    </row>
    <row r="48" spans="1:4" x14ac:dyDescent="0.25">
      <c r="A48" s="28"/>
      <c r="B48" s="29"/>
      <c r="C48" s="36" t="s">
        <v>118</v>
      </c>
      <c r="D48" s="12" t="s">
        <v>119</v>
      </c>
    </row>
    <row r="49" spans="1:4" x14ac:dyDescent="0.25">
      <c r="A49" s="28"/>
      <c r="B49" s="29"/>
      <c r="C49" s="36"/>
      <c r="D49" s="12"/>
    </row>
    <row r="50" spans="1:4" x14ac:dyDescent="0.25">
      <c r="A50" s="29" t="s">
        <v>120</v>
      </c>
      <c r="B50" s="29" t="s">
        <v>121</v>
      </c>
      <c r="C50" s="36" t="s">
        <v>122</v>
      </c>
      <c r="D50" s="12" t="s">
        <v>121</v>
      </c>
    </row>
    <row r="51" spans="1:4" x14ac:dyDescent="0.25">
      <c r="A51" s="29"/>
      <c r="B51" s="29"/>
      <c r="C51" s="36"/>
      <c r="D51" s="12"/>
    </row>
    <row r="52" spans="1:4" ht="15.75" thickBot="1" x14ac:dyDescent="0.3">
      <c r="A52" s="30"/>
      <c r="B52" s="30"/>
      <c r="C52" s="37"/>
      <c r="D52" s="13"/>
    </row>
  </sheetData>
  <mergeCells count="33">
    <mergeCell ref="A47:A49"/>
    <mergeCell ref="B47:B49"/>
    <mergeCell ref="A50:A52"/>
    <mergeCell ref="B50:B52"/>
    <mergeCell ref="A37:A39"/>
    <mergeCell ref="B37:B39"/>
    <mergeCell ref="A40:A42"/>
    <mergeCell ref="B40:B42"/>
    <mergeCell ref="A44:A46"/>
    <mergeCell ref="B44:B46"/>
    <mergeCell ref="A28:A30"/>
    <mergeCell ref="B28:B30"/>
    <mergeCell ref="A31:A33"/>
    <mergeCell ref="B31:B33"/>
    <mergeCell ref="A34:A36"/>
    <mergeCell ref="B34:B36"/>
    <mergeCell ref="A18:A20"/>
    <mergeCell ref="B18:B20"/>
    <mergeCell ref="A21:A23"/>
    <mergeCell ref="B21:B23"/>
    <mergeCell ref="A24:A27"/>
    <mergeCell ref="B24:B27"/>
    <mergeCell ref="A9:A11"/>
    <mergeCell ref="B9:B11"/>
    <mergeCell ref="A12:A14"/>
    <mergeCell ref="B12:B14"/>
    <mergeCell ref="A15:A17"/>
    <mergeCell ref="B15:B17"/>
    <mergeCell ref="A1:D1"/>
    <mergeCell ref="A3:A5"/>
    <mergeCell ref="B3:B5"/>
    <mergeCell ref="A6:A8"/>
    <mergeCell ref="B6:B8"/>
  </mergeCells>
  <pageMargins left="0.82677165354330717" right="0.23622047244094491" top="0.39370078740157483" bottom="0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zoomScaleNormal="100" workbookViewId="0">
      <selection activeCell="K7" sqref="K7"/>
    </sheetView>
  </sheetViews>
  <sheetFormatPr defaultColWidth="8.7109375" defaultRowHeight="15" x14ac:dyDescent="0.25"/>
  <cols>
    <col min="1" max="1" width="11.42578125" customWidth="1"/>
    <col min="2" max="2" width="8.42578125" customWidth="1"/>
    <col min="3" max="3" width="16" customWidth="1"/>
    <col min="4" max="4" width="12.5703125" customWidth="1"/>
    <col min="5" max="5" width="13.85546875" customWidth="1"/>
    <col min="6" max="6" width="19.28515625" style="3" customWidth="1"/>
  </cols>
  <sheetData>
    <row r="1" spans="1:7" ht="15.75" thickBot="1" x14ac:dyDescent="0.3"/>
    <row r="2" spans="1:7" ht="21.75" thickBot="1" x14ac:dyDescent="0.4">
      <c r="A2" s="54" t="s">
        <v>123</v>
      </c>
      <c r="B2" s="54"/>
      <c r="C2" s="54"/>
      <c r="D2" s="54"/>
      <c r="E2" s="54"/>
      <c r="F2" s="54"/>
    </row>
    <row r="3" spans="1:7" ht="18.75" x14ac:dyDescent="0.3">
      <c r="A3" s="55" t="s">
        <v>124</v>
      </c>
      <c r="B3" s="56" t="s">
        <v>1</v>
      </c>
      <c r="C3" s="56" t="s">
        <v>125</v>
      </c>
      <c r="D3" s="56" t="s">
        <v>126</v>
      </c>
      <c r="E3" s="56" t="s">
        <v>127</v>
      </c>
      <c r="F3" s="57" t="s">
        <v>128</v>
      </c>
      <c r="G3" s="4"/>
    </row>
    <row r="4" spans="1:7" ht="18.75" x14ac:dyDescent="0.3">
      <c r="A4" s="39" t="s">
        <v>129</v>
      </c>
      <c r="B4" s="40" t="s">
        <v>87</v>
      </c>
      <c r="C4" s="41">
        <v>282.39999999999998</v>
      </c>
      <c r="D4" s="41">
        <v>496.3</v>
      </c>
      <c r="E4" s="42">
        <f t="shared" ref="E4:E20" si="0">C4+D4</f>
        <v>778.7</v>
      </c>
      <c r="F4" s="43">
        <f>(1.5*C4)+(2*D4)</f>
        <v>1416.2</v>
      </c>
    </row>
    <row r="5" spans="1:7" ht="18.75" x14ac:dyDescent="0.3">
      <c r="A5" s="39" t="s">
        <v>130</v>
      </c>
      <c r="B5" s="40" t="s">
        <v>95</v>
      </c>
      <c r="C5" s="41">
        <v>145.1</v>
      </c>
      <c r="D5" s="41">
        <v>569.70000000000005</v>
      </c>
      <c r="E5" s="42">
        <f t="shared" si="0"/>
        <v>714.80000000000007</v>
      </c>
      <c r="F5" s="43">
        <f>(1.5*C5)+(2*D5)</f>
        <v>1357.0500000000002</v>
      </c>
    </row>
    <row r="6" spans="1:7" ht="18.75" x14ac:dyDescent="0.3">
      <c r="A6" s="39" t="s">
        <v>131</v>
      </c>
      <c r="B6" s="40" t="s">
        <v>21</v>
      </c>
      <c r="C6" s="41">
        <v>137</v>
      </c>
      <c r="D6" s="41">
        <v>524.70000000000005</v>
      </c>
      <c r="E6" s="42">
        <f t="shared" si="0"/>
        <v>661.7</v>
      </c>
      <c r="F6" s="43">
        <f>(1.5*C6)+(2*D6)</f>
        <v>1254.9000000000001</v>
      </c>
    </row>
    <row r="7" spans="1:7" ht="18.75" x14ac:dyDescent="0.3">
      <c r="A7" s="39" t="s">
        <v>132</v>
      </c>
      <c r="B7" s="40" t="s">
        <v>29</v>
      </c>
      <c r="C7" s="41">
        <v>77.5</v>
      </c>
      <c r="D7" s="41">
        <v>581.70000000000005</v>
      </c>
      <c r="E7" s="42">
        <f t="shared" si="0"/>
        <v>659.2</v>
      </c>
      <c r="F7" s="43">
        <f>(1.5*C7)+(2*D7)</f>
        <v>1279.6500000000001</v>
      </c>
    </row>
    <row r="8" spans="1:7" ht="18.75" x14ac:dyDescent="0.3">
      <c r="A8" s="39" t="s">
        <v>133</v>
      </c>
      <c r="B8" s="40" t="s">
        <v>13</v>
      </c>
      <c r="C8" s="41">
        <v>463.7</v>
      </c>
      <c r="D8" s="41">
        <v>120.2</v>
      </c>
      <c r="E8" s="42">
        <f t="shared" si="0"/>
        <v>583.9</v>
      </c>
      <c r="F8" s="43">
        <f>(1.5*C8)+(2*D8)</f>
        <v>935.94999999999993</v>
      </c>
    </row>
    <row r="9" spans="1:7" ht="18.75" x14ac:dyDescent="0.3">
      <c r="A9" s="39" t="s">
        <v>134</v>
      </c>
      <c r="B9" s="40" t="s">
        <v>5</v>
      </c>
      <c r="C9" s="41">
        <v>93.3</v>
      </c>
      <c r="D9" s="41">
        <v>439.1</v>
      </c>
      <c r="E9" s="42">
        <f t="shared" si="0"/>
        <v>532.4</v>
      </c>
      <c r="F9" s="43">
        <f>(0.5*C9)+(2*D9)</f>
        <v>924.85</v>
      </c>
    </row>
    <row r="10" spans="1:7" ht="18.75" x14ac:dyDescent="0.3">
      <c r="A10" s="39" t="s">
        <v>135</v>
      </c>
      <c r="B10" s="40" t="s">
        <v>52</v>
      </c>
      <c r="C10" s="41">
        <v>27</v>
      </c>
      <c r="D10" s="41">
        <v>316.3</v>
      </c>
      <c r="E10" s="42">
        <f t="shared" si="0"/>
        <v>343.3</v>
      </c>
      <c r="F10" s="43">
        <f t="shared" ref="F10:F20" si="1">(1.5*C10)+(2*D10)</f>
        <v>673.1</v>
      </c>
    </row>
    <row r="11" spans="1:7" ht="18.75" x14ac:dyDescent="0.3">
      <c r="A11" s="39" t="s">
        <v>136</v>
      </c>
      <c r="B11" s="40" t="s">
        <v>44</v>
      </c>
      <c r="C11" s="41">
        <v>113.8</v>
      </c>
      <c r="D11" s="41">
        <v>208.1</v>
      </c>
      <c r="E11" s="42">
        <f t="shared" si="0"/>
        <v>321.89999999999998</v>
      </c>
      <c r="F11" s="43">
        <f t="shared" si="1"/>
        <v>586.9</v>
      </c>
    </row>
    <row r="12" spans="1:7" ht="18.75" x14ac:dyDescent="0.3">
      <c r="A12" s="39" t="s">
        <v>137</v>
      </c>
      <c r="B12" s="40" t="s">
        <v>37</v>
      </c>
      <c r="C12" s="41">
        <v>67.5</v>
      </c>
      <c r="D12" s="41">
        <v>253.9</v>
      </c>
      <c r="E12" s="42">
        <f t="shared" si="0"/>
        <v>321.39999999999998</v>
      </c>
      <c r="F12" s="43">
        <f t="shared" si="1"/>
        <v>609.04999999999995</v>
      </c>
    </row>
    <row r="13" spans="1:7" ht="18.75" x14ac:dyDescent="0.3">
      <c r="A13" s="39" t="s">
        <v>138</v>
      </c>
      <c r="B13" s="40" t="s">
        <v>82</v>
      </c>
      <c r="C13" s="41">
        <v>51.05</v>
      </c>
      <c r="D13" s="41">
        <v>210.65</v>
      </c>
      <c r="E13" s="42">
        <f t="shared" si="0"/>
        <v>261.7</v>
      </c>
      <c r="F13" s="43">
        <f t="shared" si="1"/>
        <v>497.875</v>
      </c>
    </row>
    <row r="14" spans="1:7" ht="18.75" x14ac:dyDescent="0.3">
      <c r="A14" s="39" t="s">
        <v>139</v>
      </c>
      <c r="B14" s="40" t="s">
        <v>60</v>
      </c>
      <c r="C14" s="41">
        <v>59.2</v>
      </c>
      <c r="D14" s="41">
        <v>187.1</v>
      </c>
      <c r="E14" s="42">
        <f t="shared" si="0"/>
        <v>246.3</v>
      </c>
      <c r="F14" s="43">
        <f t="shared" si="1"/>
        <v>463</v>
      </c>
    </row>
    <row r="15" spans="1:7" ht="18.75" x14ac:dyDescent="0.3">
      <c r="A15" s="39" t="s">
        <v>140</v>
      </c>
      <c r="B15" s="40" t="s">
        <v>76</v>
      </c>
      <c r="C15" s="41">
        <v>10.1</v>
      </c>
      <c r="D15" s="41">
        <v>205.9</v>
      </c>
      <c r="E15" s="42">
        <f t="shared" si="0"/>
        <v>216</v>
      </c>
      <c r="F15" s="43">
        <f t="shared" si="1"/>
        <v>426.95</v>
      </c>
    </row>
    <row r="16" spans="1:7" ht="18.75" x14ac:dyDescent="0.3">
      <c r="A16" s="39" t="s">
        <v>141</v>
      </c>
      <c r="B16" s="40" t="s">
        <v>69</v>
      </c>
      <c r="C16" s="41">
        <v>41.25</v>
      </c>
      <c r="D16" s="41">
        <v>160.44999999999999</v>
      </c>
      <c r="E16" s="42">
        <f t="shared" si="0"/>
        <v>201.7</v>
      </c>
      <c r="F16" s="43">
        <f t="shared" si="1"/>
        <v>382.77499999999998</v>
      </c>
    </row>
    <row r="17" spans="1:6" ht="18.75" x14ac:dyDescent="0.3">
      <c r="A17" s="39" t="s">
        <v>142</v>
      </c>
      <c r="B17" s="40" t="s">
        <v>106</v>
      </c>
      <c r="C17" s="41">
        <v>2.8</v>
      </c>
      <c r="D17" s="41">
        <v>103.1</v>
      </c>
      <c r="E17" s="42">
        <f t="shared" si="0"/>
        <v>105.89999999999999</v>
      </c>
      <c r="F17" s="43">
        <f t="shared" si="1"/>
        <v>210.39999999999998</v>
      </c>
    </row>
    <row r="18" spans="1:6" ht="18.75" x14ac:dyDescent="0.3">
      <c r="A18" s="39" t="s">
        <v>143</v>
      </c>
      <c r="B18" s="40" t="s">
        <v>114</v>
      </c>
      <c r="C18" s="41">
        <v>0.4</v>
      </c>
      <c r="D18" s="41">
        <v>47.6</v>
      </c>
      <c r="E18" s="42">
        <f t="shared" si="0"/>
        <v>48</v>
      </c>
      <c r="F18" s="43">
        <f t="shared" si="1"/>
        <v>95.8</v>
      </c>
    </row>
    <row r="19" spans="1:6" ht="18.75" x14ac:dyDescent="0.3">
      <c r="A19" s="39" t="s">
        <v>144</v>
      </c>
      <c r="B19" s="40" t="s">
        <v>120</v>
      </c>
      <c r="C19" s="41">
        <v>5.8</v>
      </c>
      <c r="D19" s="41">
        <v>20.6</v>
      </c>
      <c r="E19" s="42">
        <f t="shared" si="0"/>
        <v>26.400000000000002</v>
      </c>
      <c r="F19" s="43">
        <f t="shared" si="1"/>
        <v>49.900000000000006</v>
      </c>
    </row>
    <row r="20" spans="1:6" ht="18.75" x14ac:dyDescent="0.3">
      <c r="A20" s="44" t="s">
        <v>145</v>
      </c>
      <c r="B20" s="45" t="s">
        <v>102</v>
      </c>
      <c r="C20" s="46">
        <v>9.6999999999999993</v>
      </c>
      <c r="D20" s="46">
        <v>4.3</v>
      </c>
      <c r="E20" s="47">
        <f t="shared" si="0"/>
        <v>14</v>
      </c>
      <c r="F20" s="48">
        <f t="shared" si="1"/>
        <v>23.15</v>
      </c>
    </row>
    <row r="21" spans="1:6" ht="18.75" x14ac:dyDescent="0.3">
      <c r="A21" s="49" t="s">
        <v>146</v>
      </c>
      <c r="B21" s="50"/>
      <c r="C21" s="51">
        <f>SUM(C4:C20)</f>
        <v>1587.6</v>
      </c>
      <c r="D21" s="51">
        <f>SUM(D4:D20)</f>
        <v>4449.7000000000007</v>
      </c>
      <c r="E21" s="52">
        <f>SUM(E4:E20)</f>
        <v>6037.2999999999984</v>
      </c>
      <c r="F21" s="53">
        <f>SUM(F4:F20)</f>
        <v>11187.499999999998</v>
      </c>
    </row>
  </sheetData>
  <mergeCells count="1">
    <mergeCell ref="A2:F2"/>
  </mergeCells>
  <pageMargins left="0.7" right="0.7" top="0.78749999999999998" bottom="0.78749999999999998" header="0.511811023622047" footer="0.511811023622047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2"/>
  <sheetViews>
    <sheetView zoomScaleNormal="100" workbookViewId="0">
      <selection activeCell="L7" sqref="L7"/>
    </sheetView>
  </sheetViews>
  <sheetFormatPr defaultColWidth="8.7109375" defaultRowHeight="15" x14ac:dyDescent="0.25"/>
  <cols>
    <col min="3" max="3" width="26.5703125" bestFit="1" customWidth="1"/>
    <col min="4" max="4" width="22.7109375" bestFit="1" customWidth="1"/>
  </cols>
  <sheetData>
    <row r="2" spans="1:4" ht="26.25" x14ac:dyDescent="0.4">
      <c r="A2" s="71" t="s">
        <v>147</v>
      </c>
      <c r="B2" s="71"/>
      <c r="C2" s="71"/>
      <c r="D2" s="71"/>
    </row>
    <row r="3" spans="1:4" ht="18.75" x14ac:dyDescent="0.3">
      <c r="A3" s="58" t="s">
        <v>148</v>
      </c>
      <c r="B3" s="59" t="s">
        <v>1</v>
      </c>
      <c r="C3" s="59" t="s">
        <v>149</v>
      </c>
      <c r="D3" s="60" t="s">
        <v>150</v>
      </c>
    </row>
    <row r="4" spans="1:4" ht="18.75" x14ac:dyDescent="0.3">
      <c r="A4" s="61" t="s">
        <v>129</v>
      </c>
      <c r="B4" s="62" t="s">
        <v>29</v>
      </c>
      <c r="C4" s="63" t="s">
        <v>31</v>
      </c>
      <c r="D4" s="64">
        <v>415.4</v>
      </c>
    </row>
    <row r="5" spans="1:4" ht="18.75" x14ac:dyDescent="0.3">
      <c r="A5" s="39" t="s">
        <v>130</v>
      </c>
      <c r="B5" s="41" t="s">
        <v>13</v>
      </c>
      <c r="C5" s="65" t="s">
        <v>15</v>
      </c>
      <c r="D5" s="66">
        <v>399.8</v>
      </c>
    </row>
    <row r="6" spans="1:4" ht="18.75" x14ac:dyDescent="0.3">
      <c r="A6" s="67" t="s">
        <v>131</v>
      </c>
      <c r="B6" s="68" t="s">
        <v>44</v>
      </c>
      <c r="C6" s="69" t="s">
        <v>46</v>
      </c>
      <c r="D6" s="70">
        <v>208</v>
      </c>
    </row>
    <row r="8" spans="1:4" ht="26.25" x14ac:dyDescent="0.4">
      <c r="A8" s="71" t="s">
        <v>151</v>
      </c>
      <c r="B8" s="71"/>
      <c r="C8" s="71"/>
      <c r="D8" s="71"/>
    </row>
    <row r="9" spans="1:4" ht="18.75" x14ac:dyDescent="0.3">
      <c r="A9" s="58" t="s">
        <v>148</v>
      </c>
      <c r="B9" s="59" t="s">
        <v>1</v>
      </c>
      <c r="C9" s="59" t="s">
        <v>149</v>
      </c>
      <c r="D9" s="60" t="s">
        <v>150</v>
      </c>
    </row>
    <row r="10" spans="1:4" ht="18.75" x14ac:dyDescent="0.3">
      <c r="A10" s="61" t="s">
        <v>129</v>
      </c>
      <c r="B10" s="42" t="s">
        <v>95</v>
      </c>
      <c r="C10" s="72" t="s">
        <v>97</v>
      </c>
      <c r="D10" s="73">
        <v>415.4</v>
      </c>
    </row>
    <row r="11" spans="1:4" ht="18.75" x14ac:dyDescent="0.3">
      <c r="A11" s="39" t="s">
        <v>130</v>
      </c>
      <c r="B11" s="46" t="s">
        <v>82</v>
      </c>
      <c r="C11" s="74" t="s">
        <v>84</v>
      </c>
      <c r="D11" s="75">
        <v>211.8</v>
      </c>
    </row>
    <row r="12" spans="1:4" ht="18.75" x14ac:dyDescent="0.3">
      <c r="A12" s="67" t="s">
        <v>131</v>
      </c>
      <c r="B12" s="68" t="s">
        <v>95</v>
      </c>
      <c r="C12" s="69" t="s">
        <v>98</v>
      </c>
      <c r="D12" s="70">
        <v>201</v>
      </c>
    </row>
  </sheetData>
  <mergeCells count="2">
    <mergeCell ref="A2:D2"/>
    <mergeCell ref="A8:D8"/>
  </mergeCells>
  <pageMargins left="0.7" right="0.7" top="0.78749999999999998" bottom="0.78749999999999998" header="0.511811023622047" footer="0.511811023622047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Normal="100" workbookViewId="0">
      <selection activeCell="A14" sqref="A14:C14"/>
    </sheetView>
  </sheetViews>
  <sheetFormatPr defaultColWidth="11.5703125" defaultRowHeight="15" x14ac:dyDescent="0.25"/>
  <cols>
    <col min="3" max="3" width="31.42578125" customWidth="1"/>
    <col min="6" max="6" width="31.7109375" customWidth="1"/>
  </cols>
  <sheetData>
    <row r="1" spans="1:6" s="104" customFormat="1" ht="38.85" customHeight="1" thickBot="1" x14ac:dyDescent="0.4">
      <c r="A1" s="100" t="s">
        <v>152</v>
      </c>
      <c r="B1" s="101"/>
      <c r="C1" s="102"/>
      <c r="D1" s="103"/>
      <c r="E1" s="103"/>
      <c r="F1" s="103"/>
    </row>
    <row r="2" spans="1:6" s="108" customFormat="1" ht="24.75" customHeight="1" thickBot="1" x14ac:dyDescent="0.35">
      <c r="A2" s="105" t="s">
        <v>153</v>
      </c>
      <c r="B2" s="106"/>
      <c r="C2" s="107"/>
      <c r="D2" s="98"/>
      <c r="E2" s="98"/>
      <c r="F2" s="98"/>
    </row>
    <row r="3" spans="1:6" ht="26.85" customHeight="1" thickBot="1" x14ac:dyDescent="0.4">
      <c r="A3" s="10" t="s">
        <v>124</v>
      </c>
      <c r="B3" s="10" t="s">
        <v>1</v>
      </c>
      <c r="C3" s="10" t="s">
        <v>154</v>
      </c>
      <c r="D3" s="23"/>
      <c r="E3" s="23"/>
      <c r="F3" s="23"/>
    </row>
    <row r="4" spans="1:6" s="108" customFormat="1" ht="26.85" customHeight="1" x14ac:dyDescent="0.3">
      <c r="A4" s="87" t="s">
        <v>129</v>
      </c>
      <c r="B4" s="76" t="s">
        <v>21</v>
      </c>
      <c r="C4" s="76" t="s">
        <v>155</v>
      </c>
      <c r="D4" s="23"/>
      <c r="E4" s="97"/>
      <c r="F4" s="97"/>
    </row>
    <row r="5" spans="1:6" s="108" customFormat="1" ht="28.35" customHeight="1" x14ac:dyDescent="0.3">
      <c r="A5" s="88" t="s">
        <v>130</v>
      </c>
      <c r="B5" s="77" t="s">
        <v>29</v>
      </c>
      <c r="C5" s="77" t="s">
        <v>156</v>
      </c>
      <c r="D5" s="23"/>
      <c r="E5" s="97"/>
      <c r="F5" s="97"/>
    </row>
    <row r="6" spans="1:6" s="108" customFormat="1" ht="18.75" x14ac:dyDescent="0.3">
      <c r="A6" s="89" t="s">
        <v>157</v>
      </c>
      <c r="B6" s="77" t="s">
        <v>13</v>
      </c>
      <c r="C6" s="77">
        <v>7</v>
      </c>
      <c r="D6" s="23"/>
      <c r="E6" s="97"/>
      <c r="F6" s="97"/>
    </row>
    <row r="7" spans="1:6" s="108" customFormat="1" ht="18.75" x14ac:dyDescent="0.3">
      <c r="A7" s="89"/>
      <c r="B7" s="77" t="s">
        <v>44</v>
      </c>
      <c r="C7" s="77">
        <v>7</v>
      </c>
      <c r="D7" s="98"/>
      <c r="E7" s="97"/>
      <c r="F7" s="97"/>
    </row>
    <row r="8" spans="1:6" s="108" customFormat="1" ht="18.75" x14ac:dyDescent="0.3">
      <c r="A8" s="89"/>
      <c r="B8" s="77" t="s">
        <v>52</v>
      </c>
      <c r="C8" s="77">
        <v>7</v>
      </c>
      <c r="D8" s="98"/>
      <c r="E8" s="97"/>
      <c r="F8" s="97"/>
    </row>
    <row r="9" spans="1:6" s="108" customFormat="1" ht="18.75" x14ac:dyDescent="0.3">
      <c r="A9" s="89" t="s">
        <v>132</v>
      </c>
      <c r="B9" s="77" t="s">
        <v>5</v>
      </c>
      <c r="C9" s="77">
        <v>6</v>
      </c>
      <c r="D9" s="98"/>
      <c r="E9" s="97"/>
      <c r="F9" s="97"/>
    </row>
    <row r="10" spans="1:6" s="108" customFormat="1" ht="18.75" x14ac:dyDescent="0.3">
      <c r="A10" s="89"/>
      <c r="B10" s="77" t="s">
        <v>60</v>
      </c>
      <c r="C10" s="77">
        <v>6</v>
      </c>
      <c r="D10" s="98"/>
      <c r="E10" s="97"/>
      <c r="F10" s="97"/>
    </row>
    <row r="11" spans="1:6" s="108" customFormat="1" ht="18.75" x14ac:dyDescent="0.3">
      <c r="A11" s="89" t="s">
        <v>133</v>
      </c>
      <c r="B11" s="77" t="s">
        <v>37</v>
      </c>
      <c r="C11" s="77">
        <v>5</v>
      </c>
      <c r="D11" s="98"/>
      <c r="E11" s="97"/>
      <c r="F11" s="97"/>
    </row>
    <row r="12" spans="1:6" s="108" customFormat="1" ht="19.5" thickBot="1" x14ac:dyDescent="0.35">
      <c r="A12" s="90"/>
      <c r="B12" s="78" t="s">
        <v>69</v>
      </c>
      <c r="C12" s="78">
        <v>5</v>
      </c>
      <c r="D12" s="99"/>
      <c r="E12" s="99"/>
      <c r="F12" s="99"/>
    </row>
    <row r="13" spans="1:6" ht="20.25" thickBot="1" x14ac:dyDescent="0.3">
      <c r="A13" s="6" t="s">
        <v>158</v>
      </c>
      <c r="B13" s="7"/>
      <c r="C13" s="8"/>
    </row>
    <row r="14" spans="1:6" s="5" customFormat="1" ht="28.5" customHeight="1" thickBot="1" x14ac:dyDescent="0.4">
      <c r="A14" s="109" t="s">
        <v>124</v>
      </c>
      <c r="B14" s="10" t="s">
        <v>1</v>
      </c>
      <c r="C14" s="110" t="s">
        <v>154</v>
      </c>
    </row>
    <row r="15" spans="1:6" s="108" customFormat="1" ht="26.85" customHeight="1" x14ac:dyDescent="0.3">
      <c r="A15" s="79" t="s">
        <v>159</v>
      </c>
      <c r="B15" s="76" t="s">
        <v>87</v>
      </c>
      <c r="C15" s="80">
        <v>9</v>
      </c>
    </row>
    <row r="16" spans="1:6" s="108" customFormat="1" ht="18.75" x14ac:dyDescent="0.3">
      <c r="A16" s="81" t="s">
        <v>130</v>
      </c>
      <c r="B16" s="77" t="s">
        <v>95</v>
      </c>
      <c r="C16" s="82">
        <v>4</v>
      </c>
    </row>
    <row r="17" spans="1:3" s="108" customFormat="1" ht="18.75" x14ac:dyDescent="0.3">
      <c r="A17" s="81" t="s">
        <v>157</v>
      </c>
      <c r="B17" s="77" t="s">
        <v>106</v>
      </c>
      <c r="C17" s="82">
        <v>3</v>
      </c>
    </row>
    <row r="18" spans="1:3" s="108" customFormat="1" ht="18.75" x14ac:dyDescent="0.3">
      <c r="A18" s="83" t="s">
        <v>160</v>
      </c>
      <c r="B18" s="77" t="s">
        <v>76</v>
      </c>
      <c r="C18" s="82">
        <v>2</v>
      </c>
    </row>
    <row r="19" spans="1:3" s="108" customFormat="1" ht="15" customHeight="1" x14ac:dyDescent="0.3">
      <c r="A19" s="83"/>
      <c r="B19" s="77" t="s">
        <v>82</v>
      </c>
      <c r="C19" s="82">
        <v>2</v>
      </c>
    </row>
    <row r="20" spans="1:3" s="108" customFormat="1" ht="15" customHeight="1" x14ac:dyDescent="0.3">
      <c r="A20" s="83"/>
      <c r="B20" s="77" t="s">
        <v>114</v>
      </c>
      <c r="C20" s="82" t="s">
        <v>161</v>
      </c>
    </row>
    <row r="21" spans="1:3" s="108" customFormat="1" ht="15" customHeight="1" x14ac:dyDescent="0.3">
      <c r="A21" s="83" t="s">
        <v>162</v>
      </c>
      <c r="B21" s="77" t="s">
        <v>102</v>
      </c>
      <c r="C21" s="82" t="s">
        <v>163</v>
      </c>
    </row>
    <row r="22" spans="1:3" s="108" customFormat="1" ht="15" customHeight="1" x14ac:dyDescent="0.3">
      <c r="A22" s="83"/>
      <c r="B22" s="77" t="s">
        <v>120</v>
      </c>
      <c r="C22" s="82">
        <v>2</v>
      </c>
    </row>
    <row r="23" spans="1:3" s="108" customFormat="1" ht="15" customHeight="1" thickBot="1" x14ac:dyDescent="0.35">
      <c r="A23" s="84"/>
      <c r="B23" s="85"/>
      <c r="C23" s="86"/>
    </row>
  </sheetData>
  <mergeCells count="11">
    <mergeCell ref="D2:F2"/>
    <mergeCell ref="D7:D9"/>
    <mergeCell ref="D10:D11"/>
    <mergeCell ref="A13:C13"/>
    <mergeCell ref="A18:A20"/>
    <mergeCell ref="A21:A22"/>
    <mergeCell ref="A1:C1"/>
    <mergeCell ref="A2:C2"/>
    <mergeCell ref="A6:A8"/>
    <mergeCell ref="A9:A10"/>
    <mergeCell ref="A11:A12"/>
  </mergeCells>
  <pageMargins left="1.5748031496062993" right="0.78740157480314965" top="1.0629921259842521" bottom="1.0629921259842521" header="0.78740157480314965" footer="0.78740157480314965"/>
  <pageSetup paperSize="9" orientation="portrait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E19E-F946-41D8-B49F-C87FC300BE3D}">
  <dimension ref="A1:I23"/>
  <sheetViews>
    <sheetView workbookViewId="0">
      <selection activeCell="J10" sqref="J10"/>
    </sheetView>
  </sheetViews>
  <sheetFormatPr defaultColWidth="11.5703125" defaultRowHeight="15" x14ac:dyDescent="0.25"/>
  <cols>
    <col min="3" max="3" width="34.28515625" customWidth="1"/>
    <col min="4" max="6" width="33.140625" hidden="1" customWidth="1"/>
    <col min="9" max="9" width="31.7109375" customWidth="1"/>
  </cols>
  <sheetData>
    <row r="1" spans="1:9" ht="38.85" customHeight="1" thickBot="1" x14ac:dyDescent="0.3">
      <c r="A1" s="91" t="s">
        <v>152</v>
      </c>
      <c r="B1" s="92"/>
      <c r="C1" s="92"/>
      <c r="D1" s="92"/>
      <c r="E1" s="92"/>
      <c r="F1" s="92"/>
      <c r="G1" s="92"/>
      <c r="H1" s="92"/>
      <c r="I1" s="93"/>
    </row>
    <row r="2" spans="1:9" ht="41.1" customHeight="1" thickBot="1" x14ac:dyDescent="0.3">
      <c r="A2" s="94" t="s">
        <v>153</v>
      </c>
      <c r="B2" s="95"/>
      <c r="C2" s="96"/>
      <c r="D2" s="6" t="s">
        <v>158</v>
      </c>
      <c r="E2" s="7"/>
      <c r="F2" s="8"/>
      <c r="G2" s="6" t="s">
        <v>158</v>
      </c>
      <c r="H2" s="7"/>
      <c r="I2" s="8"/>
    </row>
    <row r="3" spans="1:9" ht="26.85" customHeight="1" thickBot="1" x14ac:dyDescent="0.35">
      <c r="A3" s="9" t="s">
        <v>124</v>
      </c>
      <c r="B3" s="9" t="s">
        <v>1</v>
      </c>
      <c r="C3" s="9" t="s">
        <v>154</v>
      </c>
      <c r="D3" s="9" t="s">
        <v>124</v>
      </c>
      <c r="E3" s="9" t="s">
        <v>1</v>
      </c>
      <c r="F3" s="9" t="s">
        <v>154</v>
      </c>
      <c r="G3" s="20" t="s">
        <v>124</v>
      </c>
      <c r="H3" s="9" t="s">
        <v>1</v>
      </c>
      <c r="I3" s="21" t="s">
        <v>154</v>
      </c>
    </row>
    <row r="4" spans="1:9" ht="26.85" customHeight="1" x14ac:dyDescent="0.3">
      <c r="A4" s="87" t="s">
        <v>129</v>
      </c>
      <c r="B4" s="76" t="s">
        <v>21</v>
      </c>
      <c r="C4" s="76" t="s">
        <v>155</v>
      </c>
      <c r="D4" s="16" t="s">
        <v>159</v>
      </c>
      <c r="E4" s="11" t="s">
        <v>87</v>
      </c>
      <c r="F4" s="11">
        <v>9</v>
      </c>
      <c r="G4" s="79" t="s">
        <v>159</v>
      </c>
      <c r="H4" s="76" t="s">
        <v>87</v>
      </c>
      <c r="I4" s="80">
        <v>9</v>
      </c>
    </row>
    <row r="5" spans="1:9" ht="28.35" customHeight="1" x14ac:dyDescent="0.3">
      <c r="A5" s="88" t="s">
        <v>130</v>
      </c>
      <c r="B5" s="77" t="s">
        <v>29</v>
      </c>
      <c r="C5" s="77" t="s">
        <v>156</v>
      </c>
      <c r="D5" s="17" t="s">
        <v>130</v>
      </c>
      <c r="E5" s="12" t="s">
        <v>95</v>
      </c>
      <c r="F5" s="12">
        <v>4</v>
      </c>
      <c r="G5" s="81" t="s">
        <v>130</v>
      </c>
      <c r="H5" s="77" t="s">
        <v>95</v>
      </c>
      <c r="I5" s="82">
        <v>4</v>
      </c>
    </row>
    <row r="6" spans="1:9" ht="18.75" x14ac:dyDescent="0.3">
      <c r="A6" s="89" t="s">
        <v>157</v>
      </c>
      <c r="B6" s="77" t="s">
        <v>13</v>
      </c>
      <c r="C6" s="77">
        <v>7</v>
      </c>
      <c r="D6" s="17" t="s">
        <v>157</v>
      </c>
      <c r="E6" s="12" t="s">
        <v>106</v>
      </c>
      <c r="F6" s="12">
        <v>3</v>
      </c>
      <c r="G6" s="81" t="s">
        <v>157</v>
      </c>
      <c r="H6" s="77" t="s">
        <v>106</v>
      </c>
      <c r="I6" s="82">
        <v>3</v>
      </c>
    </row>
    <row r="7" spans="1:9" ht="18.75" x14ac:dyDescent="0.3">
      <c r="A7" s="89"/>
      <c r="B7" s="77" t="s">
        <v>44</v>
      </c>
      <c r="C7" s="77">
        <v>7</v>
      </c>
      <c r="D7" s="14" t="s">
        <v>160</v>
      </c>
      <c r="E7" s="12" t="s">
        <v>76</v>
      </c>
      <c r="F7" s="12">
        <v>2</v>
      </c>
      <c r="G7" s="83" t="s">
        <v>160</v>
      </c>
      <c r="H7" s="77" t="s">
        <v>76</v>
      </c>
      <c r="I7" s="82">
        <v>2</v>
      </c>
    </row>
    <row r="8" spans="1:9" ht="18.75" x14ac:dyDescent="0.3">
      <c r="A8" s="89"/>
      <c r="B8" s="77" t="s">
        <v>52</v>
      </c>
      <c r="C8" s="77">
        <v>7</v>
      </c>
      <c r="D8" s="14"/>
      <c r="E8" s="12" t="s">
        <v>82</v>
      </c>
      <c r="F8" s="12">
        <v>2</v>
      </c>
      <c r="G8" s="83"/>
      <c r="H8" s="77" t="s">
        <v>82</v>
      </c>
      <c r="I8" s="82">
        <v>2</v>
      </c>
    </row>
    <row r="9" spans="1:9" ht="18.75" x14ac:dyDescent="0.3">
      <c r="A9" s="89" t="s">
        <v>132</v>
      </c>
      <c r="B9" s="77" t="s">
        <v>5</v>
      </c>
      <c r="C9" s="77">
        <v>6</v>
      </c>
      <c r="D9" s="14"/>
      <c r="E9" s="12" t="s">
        <v>114</v>
      </c>
      <c r="F9" s="12" t="s">
        <v>161</v>
      </c>
      <c r="G9" s="83"/>
      <c r="H9" s="77" t="s">
        <v>114</v>
      </c>
      <c r="I9" s="82" t="s">
        <v>161</v>
      </c>
    </row>
    <row r="10" spans="1:9" ht="18.75" x14ac:dyDescent="0.3">
      <c r="A10" s="89"/>
      <c r="B10" s="77" t="s">
        <v>60</v>
      </c>
      <c r="C10" s="77">
        <v>6</v>
      </c>
      <c r="D10" s="14" t="s">
        <v>162</v>
      </c>
      <c r="E10" s="12" t="s">
        <v>102</v>
      </c>
      <c r="F10" s="12" t="s">
        <v>163</v>
      </c>
      <c r="G10" s="83" t="s">
        <v>162</v>
      </c>
      <c r="H10" s="77" t="s">
        <v>102</v>
      </c>
      <c r="I10" s="82" t="s">
        <v>163</v>
      </c>
    </row>
    <row r="11" spans="1:9" ht="19.5" thickBot="1" x14ac:dyDescent="0.35">
      <c r="A11" s="89" t="s">
        <v>133</v>
      </c>
      <c r="B11" s="77" t="s">
        <v>37</v>
      </c>
      <c r="C11" s="77">
        <v>5</v>
      </c>
      <c r="D11" s="15"/>
      <c r="E11" s="13" t="s">
        <v>120</v>
      </c>
      <c r="F11" s="13">
        <v>2</v>
      </c>
      <c r="G11" s="83"/>
      <c r="H11" s="77" t="s">
        <v>120</v>
      </c>
      <c r="I11" s="82">
        <v>2</v>
      </c>
    </row>
    <row r="12" spans="1:9" ht="19.5" thickBot="1" x14ac:dyDescent="0.35">
      <c r="A12" s="90"/>
      <c r="B12" s="78" t="s">
        <v>69</v>
      </c>
      <c r="C12" s="78">
        <v>5</v>
      </c>
      <c r="G12" s="84"/>
      <c r="H12" s="85"/>
      <c r="I12" s="86"/>
    </row>
    <row r="13" spans="1:9" ht="17.25" x14ac:dyDescent="0.25">
      <c r="A13" s="18"/>
      <c r="B13" s="19"/>
      <c r="C13" s="19"/>
    </row>
    <row r="14" spans="1:9" s="5" customFormat="1" ht="41.85" customHeight="1" x14ac:dyDescent="0.25">
      <c r="A14" s="22"/>
      <c r="B14" s="22"/>
      <c r="C14" s="22"/>
    </row>
    <row r="15" spans="1:9" ht="26.85" customHeight="1" x14ac:dyDescent="0.3">
      <c r="A15" s="23"/>
      <c r="B15" s="23"/>
      <c r="C15" s="23"/>
    </row>
    <row r="16" spans="1:9" ht="17.25" x14ac:dyDescent="0.3">
      <c r="A16" s="24"/>
      <c r="B16" s="25"/>
      <c r="C16" s="25"/>
    </row>
    <row r="17" spans="1:3" ht="17.25" x14ac:dyDescent="0.3">
      <c r="A17" s="24"/>
      <c r="B17" s="25"/>
      <c r="C17" s="25"/>
    </row>
    <row r="18" spans="1:3" ht="17.25" x14ac:dyDescent="0.3">
      <c r="A18" s="24"/>
      <c r="B18" s="25"/>
      <c r="C18" s="25"/>
    </row>
    <row r="19" spans="1:3" x14ac:dyDescent="0.25">
      <c r="A19" s="26"/>
      <c r="B19" s="25"/>
      <c r="C19" s="25"/>
    </row>
    <row r="20" spans="1:3" x14ac:dyDescent="0.25">
      <c r="A20" s="26"/>
      <c r="B20" s="25"/>
      <c r="C20" s="25"/>
    </row>
    <row r="21" spans="1:3" x14ac:dyDescent="0.25">
      <c r="A21" s="26"/>
      <c r="B21" s="25"/>
      <c r="C21" s="25"/>
    </row>
    <row r="22" spans="1:3" x14ac:dyDescent="0.25">
      <c r="A22" s="26"/>
      <c r="B22" s="25"/>
      <c r="C22" s="25"/>
    </row>
    <row r="23" spans="1:3" x14ac:dyDescent="0.25">
      <c r="A23" s="26"/>
      <c r="B23" s="25"/>
      <c r="C23" s="25"/>
    </row>
  </sheetData>
  <mergeCells count="14">
    <mergeCell ref="A11:A12"/>
    <mergeCell ref="A14:C14"/>
    <mergeCell ref="A19:A21"/>
    <mergeCell ref="A22:A23"/>
    <mergeCell ref="A1:I1"/>
    <mergeCell ref="A2:C2"/>
    <mergeCell ref="D2:F2"/>
    <mergeCell ref="G2:I2"/>
    <mergeCell ref="A6:A8"/>
    <mergeCell ref="D7:D9"/>
    <mergeCell ref="G7:G9"/>
    <mergeCell ref="A9:A10"/>
    <mergeCell ref="D10:D11"/>
    <mergeCell ref="G10:G1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NEJ. TŘI ZE TŘÍDY 2025</vt:lpstr>
      <vt:lpstr>UMÍSTĚNÍ TŘÍD 2025</vt:lpstr>
      <vt:lpstr>CELKOVÉ UMÍSTĚNÍ 2025</vt:lpstr>
      <vt:lpstr> POČET SBĚRAČŮ 2025</vt:lpstr>
      <vt:lpstr>POČET SBĚRAČŮ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Denisa Dočkalová</dc:creator>
  <dc:description/>
  <cp:lastModifiedBy>Denisa Dočkalová</cp:lastModifiedBy>
  <cp:revision>4</cp:revision>
  <cp:lastPrinted>2025-06-03T08:16:34Z</cp:lastPrinted>
  <dcterms:created xsi:type="dcterms:W3CDTF">2024-05-14T18:19:09Z</dcterms:created>
  <dcterms:modified xsi:type="dcterms:W3CDTF">2025-06-03T08:17:03Z</dcterms:modified>
  <dc:language>cs-CZ</dc:language>
</cp:coreProperties>
</file>